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设备" sheetId="1" r:id="rId1"/>
    <sheet name="场景" sheetId="2" r:id="rId2"/>
    <sheet name="联动" sheetId="3" r:id="rId3"/>
    <sheet name="通讯方式" sheetId="4" r:id="rId4"/>
    <sheet name="开窗帘-00" sheetId="5" r:id="rId5"/>
    <sheet name="上翻叶-00" sheetId="6" r:id="rId6"/>
  </sheets>
  <definedNames/>
  <calcPr fullCalcOnLoad="1"/>
</workbook>
</file>

<file path=xl/sharedStrings.xml><?xml version="1.0" encoding="utf-8"?>
<sst xmlns="http://schemas.openxmlformats.org/spreadsheetml/2006/main" count="280" uniqueCount="119">
  <si>
    <t>id</t>
  </si>
  <si>
    <t>zone</t>
  </si>
  <si>
    <t>group</t>
  </si>
  <si>
    <t>name</t>
  </si>
  <si>
    <t>category</t>
  </si>
  <si>
    <t>visibility</t>
  </si>
  <si>
    <t>type</t>
  </si>
  <si>
    <t>config</t>
  </si>
  <si>
    <t>comment</t>
  </si>
  <si>
    <t>ignore</t>
  </si>
  <si>
    <t>gateway</t>
  </si>
  <si>
    <t>网关</t>
  </si>
  <si>
    <t>hide</t>
  </si>
  <si>
    <t>serial=20445</t>
  </si>
  <si>
    <t>设备ID是固定值，请勿修改
！！！重要提示！！！
如果要合并旧的EXCEL，建议将旧EXCEL的内容，按照列标题对应关系，移到当前生成的EXCEL中来。切勿简单的复制粘贴，导致列标题与内容错位。
配置EXCEL中可修改config中的组地址、zone、group、name，其它内容请勿随意修改
不可随意修改的内容，包括：
    id、type
    config中除组地址, channel, address以外的内容
    gatewayng，如果示例中包含，则此设备是必须添加的设备，请勿删除</t>
  </si>
  <si>
    <t>no</t>
  </si>
  <si>
    <t>wintom01</t>
  </si>
  <si>
    <t>Wintom创明MH350</t>
  </si>
  <si>
    <t>show</t>
  </si>
  <si>
    <t>serialdevice</t>
  </si>
  <si>
    <t>brand=wintom,
device=curtain,
model=MH350,
method=tcp,
ip=127.0.0.1:8000,
channel=test,
address=0x0000</t>
  </si>
  <si>
    <t>主机最低版本2022-11-30
测试时，请务必遵循按以下步骤，以确保对接的设备可以正常工作：
（1）请导入本示例中的示例，如需要修改设备参数，详见参数说明
（2）请务必使用本示例，不要将本示例合并至原有EXCEL中测试，测通示例后再加行修改或合并
（3）使用APP测试，不添加KNX联动，以测试对接是否正常
（4）导入示例后，不进行任何的控制，查看APP中是否能够读取到设备的状态
（5）使用APP进行控制，确保各个功能可以正常控制
（6）控制后，观察60秒后APP是否恢复为控制前的状态（以防受控设备状态回滚）。60秒是个通常意义下的测试值，并非绝对意义下的一定有效的值。
（7）设备主动改变状态后（例如设备自带面板遥控器等），APP能否正常更新到状态，更新状态有延迟，一般60秒轮询更新，以及打开APP时会更新。</t>
  </si>
  <si>
    <t>d02</t>
  </si>
  <si>
    <t>Wintom创明MH350TCPClient设备示例</t>
  </si>
  <si>
    <t>brand=wintom,
device=curtain,
model=MH350,
method=tcp,
ip=10.0.0.17,
remotePort=9999,
address=0x0000</t>
  </si>
  <si>
    <t>DCS主机是TCP client，ip为目标设备IP，remote为目标设备的TCP端口号，请根据实际填写</t>
  </si>
  <si>
    <t>device</t>
  </si>
  <si>
    <t>channel</t>
  </si>
  <si>
    <t>value</t>
  </si>
  <si>
    <t>delay</t>
  </si>
  <si>
    <t>block</t>
  </si>
  <si>
    <t>range</t>
  </si>
  <si>
    <t>visiblity</t>
  </si>
  <si>
    <t>channel备注</t>
  </si>
  <si>
    <t>value备注</t>
  </si>
  <si>
    <t>备注</t>
  </si>
  <si>
    <t>s01</t>
  </si>
  <si>
    <t>测试</t>
  </si>
  <si>
    <t>scene</t>
  </si>
  <si>
    <t>action</t>
  </si>
  <si>
    <t>d01</t>
  </si>
  <si>
    <t>open</t>
  </si>
  <si>
    <t>打开</t>
  </si>
  <si>
    <t>close</t>
  </si>
  <si>
    <t>关闭</t>
  </si>
  <si>
    <t>stop</t>
  </si>
  <si>
    <t>停止</t>
  </si>
  <si>
    <t>position</t>
  </si>
  <si>
    <t>inc10</t>
  </si>
  <si>
    <t>位置</t>
  </si>
  <si>
    <t>增加10</t>
  </si>
  <si>
    <t>dec10</t>
  </si>
  <si>
    <t>减少10</t>
  </si>
  <si>
    <t>100</t>
  </si>
  <si>
    <t>最大值</t>
  </si>
  <si>
    <t>0</t>
  </si>
  <si>
    <t>angleopen</t>
  </si>
  <si>
    <t>角度打开</t>
  </si>
  <si>
    <t>angleclose</t>
  </si>
  <si>
    <t>角度关闭</t>
  </si>
  <si>
    <t>anglestop</t>
  </si>
  <si>
    <t>角度停止</t>
  </si>
  <si>
    <t>angle</t>
  </si>
  <si>
    <t>角度</t>
  </si>
  <si>
    <t>device0</t>
  </si>
  <si>
    <t>channel0</t>
  </si>
  <si>
    <t>value0</t>
  </si>
  <si>
    <t>direction</t>
  </si>
  <si>
    <t>device1</t>
  </si>
  <si>
    <t>channel1</t>
  </si>
  <si>
    <t>value1</t>
  </si>
  <si>
    <t>channel0备注</t>
  </si>
  <si>
    <t>value0备注</t>
  </si>
  <si>
    <t>channel1备注</t>
  </si>
  <si>
    <t>value1备注</t>
  </si>
  <si>
    <t>取值范围</t>
  </si>
  <si>
    <t>&gt;&gt;</t>
  </si>
  <si>
    <t>0 - 100</t>
  </si>
  <si>
    <t>currentposition</t>
  </si>
  <si>
    <t>20</t>
  </si>
  <si>
    <t>当前位置</t>
  </si>
  <si>
    <t>&gt;=20(1)</t>
  </si>
  <si>
    <t>&gt;=20缓冲1</t>
  </si>
  <si>
    <t>&lt;=20(1)</t>
  </si>
  <si>
    <t>&lt;=20缓冲1</t>
  </si>
  <si>
    <t>currentangle</t>
  </si>
  <si>
    <t>当前角度</t>
  </si>
  <si>
    <t>通讯方式</t>
  </si>
  <si>
    <t>RS485</t>
  </si>
  <si>
    <t>波特率</t>
  </si>
  <si>
    <t>9600</t>
  </si>
  <si>
    <t>奇偶校验</t>
  </si>
  <si>
    <t>无校验-None</t>
  </si>
  <si>
    <t>数据位</t>
  </si>
  <si>
    <t>8</t>
  </si>
  <si>
    <t>停止位</t>
  </si>
  <si>
    <t>1</t>
  </si>
  <si>
    <t>Modbus</t>
  </si>
  <si>
    <t>非Modbus设备</t>
  </si>
  <si>
    <t>主动上报</t>
  </si>
  <si>
    <t>否</t>
  </si>
  <si>
    <t>如果不需要查询，添加参数 readInterval=0</t>
  </si>
  <si>
    <t>指令名称</t>
  </si>
  <si>
    <t>设备地址</t>
  </si>
  <si>
    <t>控制指令</t>
  </si>
  <si>
    <t>设备回复</t>
  </si>
  <si>
    <t>指令截图</t>
  </si>
  <si>
    <t>查询指令</t>
  </si>
  <si>
    <t>设备状态</t>
  </si>
  <si>
    <t>开窗帘</t>
  </si>
  <si>
    <t>00</t>
  </si>
  <si>
    <t xml:space="preserve">55 AA 03 01 00 00 01 </t>
  </si>
  <si>
    <t>无</t>
  </si>
  <si>
    <t xml:space="preserve">读取位置55 AA 03 05 00 00 05 </t>
  </si>
  <si>
    <t xml:space="preserve">2A F7 04 05 00 00 FF 04 </t>
  </si>
  <si>
    <t xml:space="preserve">开窗帘 发送数据： 55 AA 03 01 00 00 01  关窗帘 发送数据： 55 AA 03 03 00 00 03  右调光（上翻叶） 发送数据： 55 AA 03 10 00 00 10  左调光（下翻页） 发送数据： 55 AA 03 11 00 00 11 </t>
  </si>
  <si>
    <t>测试指令仅供参考，如果指令有误或您要添加新的测试指令，请联系技术支持</t>
  </si>
  <si>
    <t>上翻叶</t>
  </si>
  <si>
    <t xml:space="preserve"> 55 AA 03 10 00 00 10 </t>
  </si>
</sst>
</file>

<file path=xl/styles.xml><?xml version="1.0" encoding="utf-8"?>
<styleSheet xmlns="http://schemas.openxmlformats.org/spreadsheetml/2006/main">
  <numFmts count="1">
    <numFmt numFmtId="164" formatCode="General"/>
  </numFmts>
  <fonts count="1">
    <font>
      <sz val="10"/>
      <name val="Arial"/>
      <family val="0"/>
    </font>
  </fonts>
  <fills count="2">
    <fill>
      <patternFill/>
    </fill>
    <fill>
      <patternFill patternType="gray125"/>
    </fill>
  </fills>
  <borders count="1">
    <border>
      <left/>
      <right/>
      <top/>
      <bottom/>
      <diagonal/>
    </border>
  </borders>
  <cellStyleXfs count="15">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cellStyleXfs>
  <cellXfs count="4">
    <xf numFmtId="164" fontId="0" fillId="0" borderId="0" xfId="0" applyFont="1"/>
    <xf numFmtId="164" fontId="0" fillId="0" borderId="0" xfId="0" applyFont="1" applyFill="1" applyBorder="1" applyAlignment="1" applyProtection="1">
      <alignment/>
      <protection/>
    </xf>
    <xf numFmtId="164" fontId="0" fillId="0" borderId="0" xfId="0" applyFont="1" applyFill="1" applyBorder="1" applyAlignment="1" applyProtection="1">
      <alignment/>
      <protection/>
    </xf>
    <xf numFmtId="164" fontId="0" fillId="0" borderId="0" xfId="0" applyFont="1" applyFill="1" applyBorder="1" applyAlignment="1" applyProtection="1">
      <alignment vertical="center"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J4"/>
  <sheetViews>
    <sheetView tabSelected="1" workbookViewId="0" topLeftCell="A1"/>
  </sheetViews>
  <sheetFormatPr defaultColWidth="9.140625" defaultRowHeight="12.75"/>
  <cols>
    <col min="1" max="3" width="10.00390625" style="0" customWidth="1"/>
    <col min="4" max="4" width="26.00390625" style="0" customWidth="1"/>
    <col min="5" max="6" width="10.00390625" style="0" customWidth="1"/>
    <col min="7" max="7" width="12.00390625" style="0" customWidth="1"/>
    <col min="8" max="8" width="22.00390625" style="0" customWidth="1"/>
    <col min="9" max="9" width="100.00390625" style="0" customWidth="1"/>
    <col min="10" max="10" width="10.00390625" style="0" customWidth="1"/>
  </cols>
  <sheetData>
    <row r="1" spans="1:10" ht="12.75">
      <c r="A1" s="2" t="s">
        <v>0</v>
      </c>
      <c r="B1" s="2" t="s">
        <v>1</v>
      </c>
      <c r="C1" s="2" t="s">
        <v>2</v>
      </c>
      <c r="D1" s="2" t="s">
        <v>3</v>
      </c>
      <c r="E1" s="2" t="s">
        <v>4</v>
      </c>
      <c r="F1" s="2" t="s">
        <v>5</v>
      </c>
      <c r="G1" s="2" t="s">
        <v>6</v>
      </c>
      <c r="H1" s="2" t="s">
        <v>7</v>
      </c>
      <c r="I1" s="2" t="s">
        <v>8</v>
      </c>
      <c r="J1" s="2" t="s">
        <v>9</v>
      </c>
    </row>
    <row r="2" spans="1:10" ht="12.75">
      <c r="A2" s="3" t="s">
        <v>10</v>
      </c>
      <c r="B2" s="3"/>
      <c r="C2" s="3"/>
      <c r="D2" s="3" t="s">
        <v>11</v>
      </c>
      <c r="E2" s="3"/>
      <c r="F2" s="3" t="s">
        <v>12</v>
      </c>
      <c r="G2" s="3" t="s">
        <v>10</v>
      </c>
      <c r="H2" s="3" t="s">
        <v>13</v>
      </c>
      <c r="I2" s="3" t="s">
        <v>14</v>
      </c>
      <c r="J2" s="3" t="s">
        <v>15</v>
      </c>
    </row>
    <row r="3" spans="1:10" ht="12.75">
      <c r="A3" s="3" t="s">
        <v>16</v>
      </c>
      <c r="B3" s="3"/>
      <c r="C3" s="3"/>
      <c r="D3" s="3" t="s">
        <v>17</v>
      </c>
      <c r="E3" s="3"/>
      <c r="F3" s="3" t="s">
        <v>18</v>
      </c>
      <c r="G3" s="3" t="s">
        <v>19</v>
      </c>
      <c r="H3" s="3" t="s">
        <v>20</v>
      </c>
      <c r="I3" s="3" t="s">
        <v>21</v>
      </c>
      <c r="J3" s="3" t="s">
        <v>15</v>
      </c>
    </row>
    <row r="4" spans="1:10" ht="12.75">
      <c r="A4" s="3" t="s">
        <v>22</v>
      </c>
      <c r="B4" s="3"/>
      <c r="C4" s="3"/>
      <c r="D4" s="3" t="s">
        <v>23</v>
      </c>
      <c r="E4" s="3"/>
      <c r="F4" s="3" t="s">
        <v>18</v>
      </c>
      <c r="G4" s="3" t="s">
        <v>19</v>
      </c>
      <c r="H4" s="3" t="s">
        <v>24</v>
      </c>
      <c r="I4" s="3" t="s">
        <v>25</v>
      </c>
      <c r="J4" s="3" t="s">
        <v>15</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O16"/>
  <sheetViews>
    <sheetView workbookViewId="0" topLeftCell="A1"/>
  </sheetViews>
  <sheetFormatPr defaultColWidth="9.140625" defaultRowHeight="12.75"/>
  <cols>
    <col min="1" max="1" width="10.00390625" style="0" customWidth="1"/>
    <col min="4" max="8" width="10.00390625" style="0" customWidth="1"/>
    <col min="12" max="15" width="10.00390625" style="0" customWidth="1"/>
  </cols>
  <sheetData>
    <row r="1" spans="1:15" ht="12.75">
      <c r="A1" s="2" t="s">
        <v>0</v>
      </c>
      <c r="B1" s="2" t="s">
        <v>1</v>
      </c>
      <c r="C1" s="2" t="s">
        <v>2</v>
      </c>
      <c r="D1" s="2" t="s">
        <v>3</v>
      </c>
      <c r="E1" s="2" t="s">
        <v>6</v>
      </c>
      <c r="F1" s="2" t="s">
        <v>26</v>
      </c>
      <c r="G1" s="2" t="s">
        <v>27</v>
      </c>
      <c r="H1" s="2" t="s">
        <v>28</v>
      </c>
      <c r="I1" s="2" t="s">
        <v>29</v>
      </c>
      <c r="J1" s="2" t="s">
        <v>30</v>
      </c>
      <c r="K1" s="2" t="s">
        <v>31</v>
      </c>
      <c r="L1" s="2" t="s">
        <v>32</v>
      </c>
      <c r="M1" s="2" t="s">
        <v>33</v>
      </c>
      <c r="N1" s="2" t="s">
        <v>34</v>
      </c>
      <c r="O1" s="2" t="s">
        <v>35</v>
      </c>
    </row>
    <row r="2" spans="1:12" ht="12.75">
      <c r="A2" s="3" t="s">
        <v>36</v>
      </c>
      <c r="D2" s="3" t="s">
        <v>37</v>
      </c>
      <c r="E2" s="3" t="s">
        <v>38</v>
      </c>
      <c r="L2" s="3" t="s">
        <v>12</v>
      </c>
    </row>
    <row r="3" spans="5:15" ht="12.75">
      <c r="E3" s="3" t="s">
        <v>39</v>
      </c>
      <c r="F3" s="3" t="s">
        <v>40</v>
      </c>
      <c r="G3" s="3" t="s">
        <v>41</v>
      </c>
      <c r="H3" s="3"/>
      <c r="M3" s="3" t="s">
        <v>42</v>
      </c>
      <c r="N3" s="3"/>
      <c r="O3" s="3"/>
    </row>
    <row r="4" spans="5:15" ht="12.75">
      <c r="E4" s="3" t="s">
        <v>39</v>
      </c>
      <c r="F4" s="3" t="s">
        <v>40</v>
      </c>
      <c r="G4" s="3" t="s">
        <v>43</v>
      </c>
      <c r="H4" s="3"/>
      <c r="M4" s="3" t="s">
        <v>44</v>
      </c>
      <c r="N4" s="3"/>
      <c r="O4" s="3"/>
    </row>
    <row r="5" spans="5:15" ht="12.75">
      <c r="E5" s="3" t="s">
        <v>39</v>
      </c>
      <c r="F5" s="3" t="s">
        <v>40</v>
      </c>
      <c r="G5" s="3" t="s">
        <v>45</v>
      </c>
      <c r="H5" s="3"/>
      <c r="M5" s="3" t="s">
        <v>46</v>
      </c>
      <c r="N5" s="3"/>
      <c r="O5" s="3"/>
    </row>
    <row r="6" spans="5:15" ht="12.75">
      <c r="E6" s="3" t="s">
        <v>39</v>
      </c>
      <c r="F6" s="3" t="s">
        <v>40</v>
      </c>
      <c r="G6" s="3" t="s">
        <v>47</v>
      </c>
      <c r="H6" s="3" t="s">
        <v>48</v>
      </c>
      <c r="M6" s="3" t="s">
        <v>49</v>
      </c>
      <c r="N6" s="3" t="s">
        <v>50</v>
      </c>
      <c r="O6" s="3"/>
    </row>
    <row r="7" spans="5:15" ht="12.75">
      <c r="E7" s="3" t="s">
        <v>39</v>
      </c>
      <c r="F7" s="3" t="s">
        <v>40</v>
      </c>
      <c r="G7" s="3" t="s">
        <v>47</v>
      </c>
      <c r="H7" s="3" t="s">
        <v>51</v>
      </c>
      <c r="M7" s="3" t="s">
        <v>49</v>
      </c>
      <c r="N7" s="3" t="s">
        <v>52</v>
      </c>
      <c r="O7" s="3"/>
    </row>
    <row r="8" spans="5:15" ht="12.75">
      <c r="E8" s="3" t="s">
        <v>39</v>
      </c>
      <c r="F8" s="3" t="s">
        <v>40</v>
      </c>
      <c r="G8" s="3" t="s">
        <v>47</v>
      </c>
      <c r="H8" s="3" t="s">
        <v>53</v>
      </c>
      <c r="M8" s="3" t="s">
        <v>49</v>
      </c>
      <c r="N8" s="3" t="s">
        <v>54</v>
      </c>
      <c r="O8" s="3"/>
    </row>
    <row r="9" spans="5:15" ht="12.75">
      <c r="E9" s="3" t="s">
        <v>39</v>
      </c>
      <c r="F9" s="3" t="s">
        <v>40</v>
      </c>
      <c r="G9" s="3" t="s">
        <v>47</v>
      </c>
      <c r="H9" s="3" t="s">
        <v>55</v>
      </c>
      <c r="M9" s="3" t="s">
        <v>49</v>
      </c>
      <c r="N9" s="3" t="s">
        <v>44</v>
      </c>
      <c r="O9" s="3"/>
    </row>
    <row r="10" spans="5:15" ht="12.75">
      <c r="E10" s="3" t="s">
        <v>39</v>
      </c>
      <c r="F10" s="3" t="s">
        <v>40</v>
      </c>
      <c r="G10" s="3" t="s">
        <v>56</v>
      </c>
      <c r="H10" s="3"/>
      <c r="M10" s="3" t="s">
        <v>57</v>
      </c>
      <c r="N10" s="3"/>
      <c r="O10" s="3"/>
    </row>
    <row r="11" spans="5:15" ht="12.75">
      <c r="E11" s="3" t="s">
        <v>39</v>
      </c>
      <c r="F11" s="3" t="s">
        <v>40</v>
      </c>
      <c r="G11" s="3" t="s">
        <v>58</v>
      </c>
      <c r="H11" s="3"/>
      <c r="M11" s="3" t="s">
        <v>59</v>
      </c>
      <c r="N11" s="3"/>
      <c r="O11" s="3"/>
    </row>
    <row r="12" spans="5:15" ht="12.75">
      <c r="E12" s="3" t="s">
        <v>39</v>
      </c>
      <c r="F12" s="3" t="s">
        <v>40</v>
      </c>
      <c r="G12" s="3" t="s">
        <v>60</v>
      </c>
      <c r="H12" s="3"/>
      <c r="M12" s="3" t="s">
        <v>61</v>
      </c>
      <c r="N12" s="3"/>
      <c r="O12" s="3"/>
    </row>
    <row r="13" spans="5:15" ht="12.75">
      <c r="E13" s="3" t="s">
        <v>39</v>
      </c>
      <c r="F13" s="3" t="s">
        <v>40</v>
      </c>
      <c r="G13" s="3" t="s">
        <v>62</v>
      </c>
      <c r="H13" s="3" t="s">
        <v>48</v>
      </c>
      <c r="M13" s="3" t="s">
        <v>63</v>
      </c>
      <c r="N13" s="3" t="s">
        <v>50</v>
      </c>
      <c r="O13" s="3"/>
    </row>
    <row r="14" spans="5:15" ht="12.75">
      <c r="E14" s="3" t="s">
        <v>39</v>
      </c>
      <c r="F14" s="3" t="s">
        <v>40</v>
      </c>
      <c r="G14" s="3" t="s">
        <v>62</v>
      </c>
      <c r="H14" s="3" t="s">
        <v>51</v>
      </c>
      <c r="M14" s="3" t="s">
        <v>63</v>
      </c>
      <c r="N14" s="3" t="s">
        <v>52</v>
      </c>
      <c r="O14" s="3"/>
    </row>
    <row r="15" spans="5:15" ht="12.75">
      <c r="E15" s="3" t="s">
        <v>39</v>
      </c>
      <c r="F15" s="3" t="s">
        <v>40</v>
      </c>
      <c r="G15" s="3" t="s">
        <v>62</v>
      </c>
      <c r="H15" s="3" t="s">
        <v>53</v>
      </c>
      <c r="M15" s="3" t="s">
        <v>63</v>
      </c>
      <c r="N15" s="3" t="s">
        <v>54</v>
      </c>
      <c r="O15" s="3"/>
    </row>
    <row r="16" spans="5:15" ht="12.75">
      <c r="E16" s="3" t="s">
        <v>39</v>
      </c>
      <c r="F16" s="3" t="s">
        <v>40</v>
      </c>
      <c r="G16" s="3" t="s">
        <v>62</v>
      </c>
      <c r="H16" s="3" t="s">
        <v>55</v>
      </c>
      <c r="M16" s="3" t="s">
        <v>63</v>
      </c>
      <c r="N16" s="3" t="s">
        <v>44</v>
      </c>
      <c r="O16" s="3"/>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N17"/>
  <sheetViews>
    <sheetView workbookViewId="0" topLeftCell="A1"/>
  </sheetViews>
  <sheetFormatPr defaultColWidth="9.140625" defaultRowHeight="12.75"/>
  <cols>
    <col min="1" max="1" width="10.00390625" style="0" customWidth="1"/>
    <col min="2" max="2" width="15.00390625" style="0" customWidth="1"/>
    <col min="3" max="7" width="10.00390625" style="0" customWidth="1"/>
    <col min="9" max="14" width="10.00390625" style="0" customWidth="1"/>
  </cols>
  <sheetData>
    <row r="1" spans="1:14" ht="12.75">
      <c r="A1" s="2" t="s">
        <v>64</v>
      </c>
      <c r="B1" s="2" t="s">
        <v>65</v>
      </c>
      <c r="C1" s="2" t="s">
        <v>66</v>
      </c>
      <c r="D1" s="2" t="s">
        <v>67</v>
      </c>
      <c r="E1" s="2" t="s">
        <v>68</v>
      </c>
      <c r="F1" s="2" t="s">
        <v>69</v>
      </c>
      <c r="G1" s="2" t="s">
        <v>70</v>
      </c>
      <c r="H1" s="2" t="s">
        <v>29</v>
      </c>
      <c r="I1" s="2" t="s">
        <v>71</v>
      </c>
      <c r="J1" s="2" t="s">
        <v>72</v>
      </c>
      <c r="K1" s="2" t="s">
        <v>73</v>
      </c>
      <c r="L1" s="2" t="s">
        <v>74</v>
      </c>
      <c r="M1" s="2" t="s">
        <v>75</v>
      </c>
      <c r="N1" s="2" t="s">
        <v>35</v>
      </c>
    </row>
    <row r="2" spans="1:14" ht="12.75">
      <c r="A2" s="3"/>
      <c r="B2" s="3"/>
      <c r="C2" s="3"/>
      <c r="D2" s="3" t="s">
        <v>76</v>
      </c>
      <c r="E2" s="3" t="s">
        <v>40</v>
      </c>
      <c r="F2" s="3" t="s">
        <v>41</v>
      </c>
      <c r="G2" s="3"/>
      <c r="I2" s="3"/>
      <c r="J2" s="3"/>
      <c r="K2" s="3" t="s">
        <v>42</v>
      </c>
      <c r="L2" s="3"/>
      <c r="M2" s="3"/>
      <c r="N2" s="3"/>
    </row>
    <row r="3" spans="1:14" ht="12.75">
      <c r="A3" s="3"/>
      <c r="B3" s="3"/>
      <c r="C3" s="3"/>
      <c r="D3" s="3" t="s">
        <v>76</v>
      </c>
      <c r="E3" s="3" t="s">
        <v>40</v>
      </c>
      <c r="F3" s="3" t="s">
        <v>43</v>
      </c>
      <c r="G3" s="3"/>
      <c r="I3" s="3"/>
      <c r="J3" s="3"/>
      <c r="K3" s="3" t="s">
        <v>44</v>
      </c>
      <c r="L3" s="3"/>
      <c r="M3" s="3"/>
      <c r="N3" s="3"/>
    </row>
    <row r="4" spans="1:14" ht="12.75">
      <c r="A4" s="3"/>
      <c r="B4" s="3"/>
      <c r="C4" s="3"/>
      <c r="D4" s="3" t="s">
        <v>76</v>
      </c>
      <c r="E4" s="3" t="s">
        <v>40</v>
      </c>
      <c r="F4" s="3" t="s">
        <v>45</v>
      </c>
      <c r="G4" s="3"/>
      <c r="I4" s="3"/>
      <c r="J4" s="3"/>
      <c r="K4" s="3" t="s">
        <v>46</v>
      </c>
      <c r="L4" s="3"/>
      <c r="M4" s="3"/>
      <c r="N4" s="3"/>
    </row>
    <row r="5" spans="1:14" ht="12.75">
      <c r="A5" s="3"/>
      <c r="B5" s="3"/>
      <c r="C5" s="3"/>
      <c r="D5" s="3" t="s">
        <v>76</v>
      </c>
      <c r="E5" s="3" t="s">
        <v>40</v>
      </c>
      <c r="F5" s="3" t="s">
        <v>47</v>
      </c>
      <c r="G5" s="3" t="s">
        <v>55</v>
      </c>
      <c r="I5" s="3"/>
      <c r="J5" s="3"/>
      <c r="K5" s="3" t="s">
        <v>49</v>
      </c>
      <c r="L5" s="3"/>
      <c r="M5" s="3" t="s">
        <v>77</v>
      </c>
      <c r="N5" s="3"/>
    </row>
    <row r="6" spans="1:14" ht="12.75">
      <c r="A6" s="3"/>
      <c r="B6" s="3"/>
      <c r="C6" s="3"/>
      <c r="D6" s="3" t="s">
        <v>76</v>
      </c>
      <c r="E6" s="3" t="s">
        <v>40</v>
      </c>
      <c r="F6" s="3" t="s">
        <v>47</v>
      </c>
      <c r="G6" s="3" t="s">
        <v>53</v>
      </c>
      <c r="I6" s="3"/>
      <c r="J6" s="3"/>
      <c r="K6" s="3" t="s">
        <v>49</v>
      </c>
      <c r="L6" s="3"/>
      <c r="M6" s="3" t="s">
        <v>77</v>
      </c>
      <c r="N6" s="3"/>
    </row>
    <row r="7" spans="1:14" ht="12.75">
      <c r="A7" s="3" t="s">
        <v>40</v>
      </c>
      <c r="B7" s="3" t="s">
        <v>78</v>
      </c>
      <c r="C7" s="3" t="s">
        <v>79</v>
      </c>
      <c r="D7" s="3" t="s">
        <v>76</v>
      </c>
      <c r="E7" s="3"/>
      <c r="F7" s="3"/>
      <c r="G7" s="3"/>
      <c r="I7" s="3" t="s">
        <v>80</v>
      </c>
      <c r="J7" s="3" t="s">
        <v>53</v>
      </c>
      <c r="K7" s="3"/>
      <c r="L7" s="3"/>
      <c r="M7" s="3" t="s">
        <v>77</v>
      </c>
      <c r="N7" s="3"/>
    </row>
    <row r="8" spans="1:14" ht="12.75">
      <c r="A8" s="3" t="s">
        <v>40</v>
      </c>
      <c r="B8" s="3" t="s">
        <v>78</v>
      </c>
      <c r="C8" s="3" t="s">
        <v>81</v>
      </c>
      <c r="D8" s="3" t="s">
        <v>76</v>
      </c>
      <c r="E8" s="3"/>
      <c r="F8" s="3"/>
      <c r="G8" s="3"/>
      <c r="I8" s="3" t="s">
        <v>80</v>
      </c>
      <c r="J8" s="3" t="s">
        <v>82</v>
      </c>
      <c r="K8" s="3"/>
      <c r="L8" s="3"/>
      <c r="M8" s="3" t="s">
        <v>77</v>
      </c>
      <c r="N8" s="3"/>
    </row>
    <row r="9" spans="1:14" ht="12.75">
      <c r="A9" s="3" t="s">
        <v>40</v>
      </c>
      <c r="B9" s="3" t="s">
        <v>78</v>
      </c>
      <c r="C9" s="3" t="s">
        <v>83</v>
      </c>
      <c r="D9" s="3" t="s">
        <v>76</v>
      </c>
      <c r="E9" s="3"/>
      <c r="F9" s="3"/>
      <c r="G9" s="3"/>
      <c r="I9" s="3" t="s">
        <v>80</v>
      </c>
      <c r="J9" s="3" t="s">
        <v>84</v>
      </c>
      <c r="K9" s="3"/>
      <c r="L9" s="3"/>
      <c r="M9" s="3" t="s">
        <v>77</v>
      </c>
      <c r="N9" s="3"/>
    </row>
    <row r="10" spans="1:14" ht="12.75">
      <c r="A10" s="3"/>
      <c r="B10" s="3"/>
      <c r="C10" s="3"/>
      <c r="D10" s="3" t="s">
        <v>76</v>
      </c>
      <c r="E10" s="3" t="s">
        <v>40</v>
      </c>
      <c r="F10" s="3" t="s">
        <v>56</v>
      </c>
      <c r="G10" s="3"/>
      <c r="I10" s="3"/>
      <c r="J10" s="3"/>
      <c r="K10" s="3" t="s">
        <v>57</v>
      </c>
      <c r="L10" s="3"/>
      <c r="M10" s="3"/>
      <c r="N10" s="3"/>
    </row>
    <row r="11" spans="1:14" ht="12.75">
      <c r="A11" s="3"/>
      <c r="B11" s="3"/>
      <c r="C11" s="3"/>
      <c r="D11" s="3" t="s">
        <v>76</v>
      </c>
      <c r="E11" s="3" t="s">
        <v>40</v>
      </c>
      <c r="F11" s="3" t="s">
        <v>58</v>
      </c>
      <c r="G11" s="3"/>
      <c r="I11" s="3"/>
      <c r="J11" s="3"/>
      <c r="K11" s="3" t="s">
        <v>59</v>
      </c>
      <c r="L11" s="3"/>
      <c r="M11" s="3"/>
      <c r="N11" s="3"/>
    </row>
    <row r="12" spans="1:14" ht="12.75">
      <c r="A12" s="3"/>
      <c r="B12" s="3"/>
      <c r="C12" s="3"/>
      <c r="D12" s="3" t="s">
        <v>76</v>
      </c>
      <c r="E12" s="3" t="s">
        <v>40</v>
      </c>
      <c r="F12" s="3" t="s">
        <v>60</v>
      </c>
      <c r="G12" s="3"/>
      <c r="I12" s="3"/>
      <c r="J12" s="3"/>
      <c r="K12" s="3" t="s">
        <v>61</v>
      </c>
      <c r="L12" s="3"/>
      <c r="M12" s="3"/>
      <c r="N12" s="3"/>
    </row>
    <row r="13" spans="1:14" ht="12.75">
      <c r="A13" s="3"/>
      <c r="B13" s="3"/>
      <c r="C13" s="3"/>
      <c r="D13" s="3" t="s">
        <v>76</v>
      </c>
      <c r="E13" s="3" t="s">
        <v>40</v>
      </c>
      <c r="F13" s="3" t="s">
        <v>62</v>
      </c>
      <c r="G13" s="3" t="s">
        <v>55</v>
      </c>
      <c r="I13" s="3"/>
      <c r="J13" s="3"/>
      <c r="K13" s="3" t="s">
        <v>63</v>
      </c>
      <c r="L13" s="3"/>
      <c r="M13" s="3" t="s">
        <v>77</v>
      </c>
      <c r="N13" s="3"/>
    </row>
    <row r="14" spans="1:14" ht="12.75">
      <c r="A14" s="3"/>
      <c r="B14" s="3"/>
      <c r="C14" s="3"/>
      <c r="D14" s="3" t="s">
        <v>76</v>
      </c>
      <c r="E14" s="3" t="s">
        <v>40</v>
      </c>
      <c r="F14" s="3" t="s">
        <v>62</v>
      </c>
      <c r="G14" s="3" t="s">
        <v>53</v>
      </c>
      <c r="I14" s="3"/>
      <c r="J14" s="3"/>
      <c r="K14" s="3" t="s">
        <v>63</v>
      </c>
      <c r="L14" s="3"/>
      <c r="M14" s="3" t="s">
        <v>77</v>
      </c>
      <c r="N14" s="3"/>
    </row>
    <row r="15" spans="1:14" ht="12.75">
      <c r="A15" s="3" t="s">
        <v>40</v>
      </c>
      <c r="B15" s="3" t="s">
        <v>85</v>
      </c>
      <c r="C15" s="3" t="s">
        <v>79</v>
      </c>
      <c r="D15" s="3" t="s">
        <v>76</v>
      </c>
      <c r="E15" s="3"/>
      <c r="F15" s="3"/>
      <c r="G15" s="3"/>
      <c r="I15" s="3" t="s">
        <v>86</v>
      </c>
      <c r="J15" s="3" t="s">
        <v>53</v>
      </c>
      <c r="K15" s="3"/>
      <c r="L15" s="3"/>
      <c r="M15" s="3" t="s">
        <v>77</v>
      </c>
      <c r="N15" s="3"/>
    </row>
    <row r="16" spans="1:14" ht="12.75">
      <c r="A16" s="3" t="s">
        <v>40</v>
      </c>
      <c r="B16" s="3" t="s">
        <v>85</v>
      </c>
      <c r="C16" s="3" t="s">
        <v>81</v>
      </c>
      <c r="D16" s="3" t="s">
        <v>76</v>
      </c>
      <c r="E16" s="3"/>
      <c r="F16" s="3"/>
      <c r="G16" s="3"/>
      <c r="I16" s="3" t="s">
        <v>86</v>
      </c>
      <c r="J16" s="3" t="s">
        <v>82</v>
      </c>
      <c r="K16" s="3"/>
      <c r="L16" s="3"/>
      <c r="M16" s="3" t="s">
        <v>77</v>
      </c>
      <c r="N16" s="3"/>
    </row>
    <row r="17" spans="1:14" ht="12.75">
      <c r="A17" s="3" t="s">
        <v>40</v>
      </c>
      <c r="B17" s="3" t="s">
        <v>85</v>
      </c>
      <c r="C17" s="3" t="s">
        <v>83</v>
      </c>
      <c r="D17" s="3" t="s">
        <v>76</v>
      </c>
      <c r="E17" s="3"/>
      <c r="F17" s="3"/>
      <c r="G17" s="3"/>
      <c r="I17" s="3" t="s">
        <v>86</v>
      </c>
      <c r="J17" s="3" t="s">
        <v>84</v>
      </c>
      <c r="K17" s="3"/>
      <c r="L17" s="3"/>
      <c r="M17" s="3" t="s">
        <v>77</v>
      </c>
      <c r="N17" s="3"/>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B8"/>
  <sheetViews>
    <sheetView workbookViewId="0" topLeftCell="A1"/>
  </sheetViews>
  <sheetFormatPr defaultColWidth="9.140625" defaultRowHeight="12.75"/>
  <cols>
    <col min="1" max="2" width="15.00390625" style="0" customWidth="1"/>
  </cols>
  <sheetData>
    <row r="1" spans="1:2" ht="12.75">
      <c r="A1" s="3" t="s">
        <v>87</v>
      </c>
      <c r="B1" s="3" t="s">
        <v>88</v>
      </c>
    </row>
    <row r="2" spans="1:2" ht="12.75">
      <c r="A2" s="3" t="s">
        <v>89</v>
      </c>
      <c r="B2" s="3" t="s">
        <v>90</v>
      </c>
    </row>
    <row r="3" spans="1:2" ht="12.75">
      <c r="A3" s="3" t="s">
        <v>91</v>
      </c>
      <c r="B3" s="3" t="s">
        <v>92</v>
      </c>
    </row>
    <row r="4" spans="1:2" ht="12.75">
      <c r="A4" s="3" t="s">
        <v>93</v>
      </c>
      <c r="B4" s="3" t="s">
        <v>94</v>
      </c>
    </row>
    <row r="5" spans="1:2" ht="12.75">
      <c r="A5" s="3" t="s">
        <v>95</v>
      </c>
      <c r="B5" s="3" t="s">
        <v>96</v>
      </c>
    </row>
    <row r="6" spans="1:2" ht="12.75">
      <c r="A6" s="3" t="s">
        <v>97</v>
      </c>
      <c r="B6" s="3" t="s">
        <v>98</v>
      </c>
    </row>
    <row r="7" spans="1:2" ht="12.75">
      <c r="A7" s="3" t="s">
        <v>99</v>
      </c>
      <c r="B7" s="3" t="s">
        <v>100</v>
      </c>
    </row>
    <row r="8" spans="1:2" ht="12.75">
      <c r="A8" s="3" t="s">
        <v>35</v>
      </c>
      <c r="B8" s="3" t="s">
        <v>101</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B11"/>
  <sheetViews>
    <sheetView workbookViewId="0" topLeftCell="A1"/>
  </sheetViews>
  <sheetFormatPr defaultColWidth="9.140625" defaultRowHeight="12.75"/>
  <cols>
    <col min="2" max="2" width="34.00390625" style="0" customWidth="1"/>
    <col min="3" max="6" width="40.00390625" style="0" customWidth="1"/>
  </cols>
  <sheetData>
    <row r="1" spans="1:2" ht="12.75">
      <c r="A1" s="3" t="s">
        <v>102</v>
      </c>
      <c r="B1" s="3" t="s">
        <v>109</v>
      </c>
    </row>
    <row r="2" spans="1:2" ht="12.75">
      <c r="A2" s="3" t="s">
        <v>103</v>
      </c>
      <c r="B2" s="3" t="s">
        <v>110</v>
      </c>
    </row>
    <row r="3" spans="1:2" ht="12.75">
      <c r="A3" s="3" t="s">
        <v>104</v>
      </c>
      <c r="B3" s="3" t="s">
        <v>111</v>
      </c>
    </row>
    <row r="4" spans="1:2" ht="12.75">
      <c r="A4" s="3" t="s">
        <v>105</v>
      </c>
      <c r="B4" s="3" t="s">
        <v>112</v>
      </c>
    </row>
    <row r="5" spans="1:2" ht="12.75">
      <c r="A5" s="3" t="s">
        <v>106</v>
      </c>
      <c r="B5" s="3">
        <f>HYPERLINK("https://d-controls.oss-cn-hangzhou.aliyuncs.com/image/png/20220829/1661748887260_1661748874112.png","截图1-点击在浏览器中打开")</f>
      </c>
    </row>
    <row r="6" spans="1:2" ht="12.75">
      <c r="A6" s="3" t="s">
        <v>107</v>
      </c>
      <c r="B6" s="3" t="s">
        <v>112</v>
      </c>
    </row>
    <row r="7" spans="1:2" ht="12.75">
      <c r="A7" s="3" t="s">
        <v>105</v>
      </c>
      <c r="B7" s="3" t="s">
        <v>113</v>
      </c>
    </row>
    <row r="8" spans="1:2" ht="12.75">
      <c r="A8" s="3" t="s">
        <v>108</v>
      </c>
      <c r="B8" s="3" t="s">
        <v>114</v>
      </c>
    </row>
    <row r="9" spans="1:2" ht="12.75">
      <c r="A9" s="3" t="s">
        <v>106</v>
      </c>
      <c r="B9" s="3">
        <f>HYPERLINK("https://d-controls.oss-cn-hangzhou.aliyuncs.com/image/png/20220829/1661748978833_1661748962177.png","截图1-点击在浏览器中打开")</f>
      </c>
    </row>
    <row r="10" spans="1:2" ht="12.75">
      <c r="A10" s="3" t="s">
        <v>35</v>
      </c>
      <c r="B10" s="3" t="s">
        <v>115</v>
      </c>
    </row>
    <row r="11" spans="1:2" ht="12.75">
      <c r="A11" s="3"/>
      <c r="B11" s="3" t="s">
        <v>116</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B11"/>
  <sheetViews>
    <sheetView workbookViewId="0" topLeftCell="A1"/>
  </sheetViews>
  <sheetFormatPr defaultColWidth="9.140625" defaultRowHeight="12.75"/>
  <cols>
    <col min="2" max="2" width="34.00390625" style="0" customWidth="1"/>
    <col min="3" max="6" width="40.00390625" style="0" customWidth="1"/>
  </cols>
  <sheetData>
    <row r="1" spans="1:2" ht="12.75">
      <c r="A1" s="3" t="s">
        <v>102</v>
      </c>
      <c r="B1" s="3" t="s">
        <v>117</v>
      </c>
    </row>
    <row r="2" spans="1:2" ht="12.75">
      <c r="A2" s="3" t="s">
        <v>103</v>
      </c>
      <c r="B2" s="3" t="s">
        <v>110</v>
      </c>
    </row>
    <row r="3" spans="1:2" ht="12.75">
      <c r="A3" s="3" t="s">
        <v>104</v>
      </c>
      <c r="B3" s="3" t="s">
        <v>118</v>
      </c>
    </row>
    <row r="4" spans="1:2" ht="12.75">
      <c r="A4" s="3" t="s">
        <v>105</v>
      </c>
      <c r="B4" s="3" t="s">
        <v>112</v>
      </c>
    </row>
    <row r="5" spans="1:2" ht="12.75">
      <c r="A5" s="3" t="s">
        <v>106</v>
      </c>
      <c r="B5" s="3">
        <f>HYPERLINK("https://d-controls.oss-cn-hangzhou.aliyuncs.com/image/png/20220829/1661749012460_1661748874112.png","截图1-点击在浏览器中打开")</f>
      </c>
    </row>
    <row r="6" spans="1:2" ht="12.75">
      <c r="A6" s="3" t="s">
        <v>107</v>
      </c>
      <c r="B6" s="3" t="s">
        <v>112</v>
      </c>
    </row>
    <row r="7" spans="1:2" ht="12.75">
      <c r="A7" s="3" t="s">
        <v>105</v>
      </c>
      <c r="B7" s="3" t="s">
        <v>112</v>
      </c>
    </row>
    <row r="8" spans="1:2" ht="12.75">
      <c r="A8" s="3" t="s">
        <v>108</v>
      </c>
      <c r="B8" s="3" t="s">
        <v>112</v>
      </c>
    </row>
    <row r="9" spans="1:2" ht="12.75">
      <c r="A9" s="3" t="s">
        <v>106</v>
      </c>
      <c r="B9" s="3">
        <f>HYPERLINK("https://d-controls.oss-cn-hangzhou.aliyuncs.com/image/png/20220829/1661749020723_1661748874112.png","截图1-点击在浏览器中打开")</f>
      </c>
    </row>
    <row r="10" spans="1:2" ht="12.75">
      <c r="A10" s="3" t="s">
        <v>35</v>
      </c>
      <c r="B10" s="3" t="s">
        <v>115</v>
      </c>
    </row>
    <row r="11" spans="1:2" ht="12.75">
      <c r="A11" s="3"/>
      <c r="B11" s="3" t="s">
        <v>116</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